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arnet-my.sharepoint.com/personal/gordana_loncaric_skole_hr/Documents/Documents/FIN OBRAČUNI 2025/TRANSPARENTNOST/"/>
    </mc:Choice>
  </mc:AlternateContent>
  <xr:revisionPtr revIDLastSave="1" documentId="14_{01E8FFEB-F75E-4B77-A186-5A6802A85DEB}" xr6:coauthVersionLast="47" xr6:coauthVersionMax="47" xr10:uidLastSave="{8D7E6E53-BE30-4C8D-805F-E4AE4523C456}"/>
  <bookViews>
    <workbookView xWindow="-120" yWindow="-120" windowWidth="29040" windowHeight="15720" activeTab="4" xr2:uid="{00000000-000D-0000-FFFF-FFFF00000000}"/>
  </bookViews>
  <sheets>
    <sheet name="SIJEČANJ 2025" sheetId="18" r:id="rId1"/>
    <sheet name="VELJAČA" sheetId="20" r:id="rId2"/>
    <sheet name="OŽUJAK" sheetId="19" r:id="rId3"/>
    <sheet name="TRAVANJ" sheetId="21" r:id="rId4"/>
    <sheet name="SVIBANJ" sheetId="22" r:id="rId5"/>
  </sheets>
  <definedNames>
    <definedName name="Br_fakture" localSheetId="2">#REF!</definedName>
    <definedName name="Br_fakture" localSheetId="0">#REF!</definedName>
    <definedName name="Br_fakture" localSheetId="4">#REF!</definedName>
    <definedName name="Br_fakture" localSheetId="3">#REF!</definedName>
    <definedName name="Br_fakture" localSheetId="1">#REF!</definedName>
    <definedName name="Br_fakture">#REF!</definedName>
    <definedName name="KOLOVOZ">#REF!</definedName>
    <definedName name="NazivTvrtke" localSheetId="2">OŽUJAK!#REF!</definedName>
    <definedName name="NazivTvrtke" localSheetId="0">'SIJEČANJ 2025'!#REF!</definedName>
    <definedName name="NazivTvrtke" localSheetId="4">SVIBANJ!#REF!</definedName>
    <definedName name="NazivTvrtke" localSheetId="3">TRAVANJ!#REF!</definedName>
    <definedName name="NazivTvrtke" localSheetId="1">VELJAČA!#REF!</definedName>
    <definedName name="NazivTvrtke">#REF!</definedName>
    <definedName name="PojedinostiOBrFakture">"PojedinostiOFakturi[Br fakture]"</definedName>
    <definedName name="rngInvoice" localSheetId="2">OŽUJAK!#REF!</definedName>
    <definedName name="rngInvoice" localSheetId="0">'SIJEČANJ 2025'!#REF!</definedName>
    <definedName name="rngInvoice" localSheetId="4">SVIBANJ!#REF!</definedName>
    <definedName name="rngInvoice" localSheetId="3">TRAVANJ!#REF!</definedName>
    <definedName name="rngInvoice" localSheetId="1">VELJAČA!#REF!</definedName>
    <definedName name="rngInvoice">#REF!</definedName>
    <definedName name="TraženjeKupca" localSheetId="2">#REF!</definedName>
    <definedName name="TraženjeKupca" localSheetId="0">#REF!</definedName>
    <definedName name="TraženjeKupca" localSheetId="4">#REF!</definedName>
    <definedName name="TraženjeKupca" localSheetId="3">#REF!</definedName>
    <definedName name="TraženjeKupca" localSheetId="1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22" l="1" a="1"/>
  <c r="C10" i="22" s="1"/>
  <c r="B10" i="22" a="1"/>
  <c r="B10" i="22" s="1"/>
  <c r="C9" i="22" a="1"/>
  <c r="C9" i="22" s="1"/>
  <c r="B9" i="22" a="1"/>
  <c r="B9" i="22" s="1"/>
  <c r="B7" i="22" a="1"/>
  <c r="B7" i="22" s="1"/>
  <c r="C10" i="21" a="1"/>
  <c r="C10" i="21" s="1"/>
  <c r="B10" i="21" a="1"/>
  <c r="B10" i="21" s="1"/>
  <c r="C9" i="21" a="1"/>
  <c r="C9" i="21" s="1"/>
  <c r="B9" i="21" a="1"/>
  <c r="B9" i="21" s="1"/>
  <c r="B7" i="21" a="1"/>
  <c r="B7" i="21" s="1"/>
  <c r="C10" i="20" a="1"/>
  <c r="C10" i="20" s="1"/>
  <c r="B10" i="20" a="1"/>
  <c r="B10" i="20" s="1"/>
  <c r="C9" i="20" a="1"/>
  <c r="C9" i="20" s="1"/>
  <c r="B9" i="20" a="1"/>
  <c r="B9" i="20" s="1"/>
  <c r="B7" i="20" a="1"/>
  <c r="B7" i="20" s="1"/>
  <c r="C10" i="19" a="1"/>
  <c r="C10" i="19" s="1"/>
  <c r="B10" i="19" a="1"/>
  <c r="B10" i="19" s="1"/>
  <c r="C9" i="19" a="1"/>
  <c r="C9" i="19" s="1"/>
  <c r="B9" i="19" a="1"/>
  <c r="B9" i="19" s="1"/>
  <c r="B7" i="19" a="1"/>
  <c r="B7" i="19" s="1"/>
  <c r="C10" i="18" a="1"/>
  <c r="C10" i="18" s="1"/>
  <c r="B10" i="18" a="1"/>
  <c r="B10" i="18" s="1"/>
  <c r="C9" i="18" a="1"/>
  <c r="C9" i="18" s="1"/>
  <c r="B9" i="18" a="1"/>
  <c r="B9" i="18" s="1"/>
  <c r="B7" i="18" a="1"/>
  <c r="B7" i="18" s="1"/>
</calcChain>
</file>

<file path=xl/sharedStrings.xml><?xml version="1.0" encoding="utf-8"?>
<sst xmlns="http://schemas.openxmlformats.org/spreadsheetml/2006/main" count="105" uniqueCount="26">
  <si>
    <t>Iznos</t>
  </si>
  <si>
    <t>ZAPOSLENICI</t>
  </si>
  <si>
    <t>Naziv primatelja</t>
  </si>
  <si>
    <t>OIB primatelja</t>
  </si>
  <si>
    <t>Sjedište primatelja</t>
  </si>
  <si>
    <t>Vrsta rashoda i izdatka</t>
  </si>
  <si>
    <t>Naziv ustanove: OSNOVNA ŠKOLA VLADIMIR NAZOR KRIŽEVCI</t>
  </si>
  <si>
    <t>Adresa: ULICA BANA JOSIPA JELAČIĆA 23</t>
  </si>
  <si>
    <t>Poštanski broj i grad: 48260 KRIŽEVCI</t>
  </si>
  <si>
    <t>3212 PRIJEVOZ NA POSAO I S POSLA</t>
  </si>
  <si>
    <t>ZAGREB</t>
  </si>
  <si>
    <t>3295         PRISTOJBE I NAKNADE</t>
  </si>
  <si>
    <t>DRŽAVNI PRORAČUN RH</t>
  </si>
  <si>
    <t>INFORMACIJE O TROŠENJU SREDSTAVA</t>
  </si>
  <si>
    <t xml:space="preserve"> 3132                 DOPRINOSI ZA  OBVEZNO                                                 ZDRAVSTVENO OSIGURANJE</t>
  </si>
  <si>
    <t xml:space="preserve">3121    OSTALI RASHODI ZA ZAPOSLENE </t>
  </si>
  <si>
    <t>SIJEČANJ 2025.</t>
  </si>
  <si>
    <t xml:space="preserve">3111               PLAĆE ZA PROSINAC </t>
  </si>
  <si>
    <t>VELJAČA  2025.</t>
  </si>
  <si>
    <t xml:space="preserve">3111               PLAĆE ZA SIJEČANJ </t>
  </si>
  <si>
    <t>3111               PLAĆE ZA VELJAČU</t>
  </si>
  <si>
    <t>OŽUJAK  2025.</t>
  </si>
  <si>
    <t>TRAVANJ  2025.</t>
  </si>
  <si>
    <t>3111               PLAĆE ZA OŽUJAK</t>
  </si>
  <si>
    <t>SVIBANJ  2025.</t>
  </si>
  <si>
    <t>3111               PLAĆE ZA TRAVANJ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</si>
</sst>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29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  <font>
      <b/>
      <sz val="16"/>
      <color theme="0"/>
      <name val="Arial"/>
      <family val="2"/>
      <scheme val="major"/>
    </font>
    <font>
      <sz val="10"/>
      <color theme="4" tint="-0.24994659260841701"/>
      <name val="Arial"/>
      <family val="2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9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0" fontId="2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164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left" vertical="center"/>
    </xf>
    <xf numFmtId="0" fontId="28" fillId="0" borderId="0" xfId="8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left" vertical="top" wrapText="1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left" vertical="center"/>
    </xf>
    <xf numFmtId="44" fontId="26" fillId="2" borderId="0" xfId="0" applyNumberFormat="1" applyFont="1" applyFill="1" applyBorder="1" applyAlignment="1">
      <alignment horizontal="left" vertical="center" wrapText="1"/>
    </xf>
    <xf numFmtId="44" fontId="26" fillId="2" borderId="0" xfId="0" applyNumberFormat="1" applyFont="1" applyFill="1" applyBorder="1" applyAlignment="1">
      <alignment horizontal="center" vertical="center"/>
    </xf>
    <xf numFmtId="0" fontId="26" fillId="2" borderId="0" xfId="0" applyNumberFormat="1" applyFont="1" applyFill="1" applyAlignment="1">
      <alignment horizontal="center" vertical="center"/>
    </xf>
    <xf numFmtId="17" fontId="25" fillId="0" borderId="0" xfId="2" applyNumberFormat="1" applyFont="1" applyBorder="1" applyAlignment="1" applyProtection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 wrapText="1"/>
    </xf>
    <xf numFmtId="0" fontId="25" fillId="0" borderId="0" xfId="2" applyFont="1" applyBorder="1" applyAlignment="1" applyProtection="1">
      <alignment horizontal="center" vertical="center"/>
    </xf>
    <xf numFmtId="0" fontId="27" fillId="4" borderId="3" xfId="6" applyFont="1" applyAlignment="1" applyProtection="1">
      <alignment horizontal="left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9" xfId="7" applyFont="1" applyBorder="1" applyAlignment="1">
      <alignment horizontal="center" vertical="center" wrapText="1"/>
    </xf>
    <xf numFmtId="0" fontId="26" fillId="3" borderId="0" xfId="7" applyFont="1" applyAlignment="1">
      <alignment horizontal="left" vertical="center" wrapText="1"/>
    </xf>
    <xf numFmtId="0" fontId="26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97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color theme="4" tint="-0.2499465926084170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color theme="4" tint="-0.2499465926084170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color theme="4" tint="-0.2499465926084170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color theme="4" tint="-0.2499465926084170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color theme="4" tint="-0.2499465926084170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96"/>
      <tableStyleElement type="headerRow" dxfId="95"/>
      <tableStyleElement type="totalRow" dxfId="94"/>
      <tableStyleElement type="firstColumn" dxfId="93"/>
      <tableStyleElement type="lastColumn" dxfId="92"/>
      <tableStyleElement type="firstRowStripe" dxfId="91"/>
      <tableStyleElement type="firstColumnStripe" dxfId="9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04240ED-8DE6-4D96-82AA-8A0E9D8DD923}" name="FakturaProjekta2345678910111213" displayName="FakturaProjekta2345678910111213" ref="A6:E13" headerRowDxfId="89" dataDxfId="88" totalsRowDxfId="87" headerRowCellStyle="Naslov 3">
  <autoFilter ref="A6:E13" xr:uid="{00000000-0009-0000-0100-000008000000}">
    <filterColumn colId="0" hiddenButton="1"/>
    <filterColumn colId="1" hiddenButton="1"/>
    <filterColumn colId="2" hiddenButton="1"/>
    <filterColumn colId="4" hiddenButton="1"/>
  </autoFilter>
  <tableColumns count="5">
    <tableColumn id="7" xr3:uid="{E0027F4C-5A8E-4245-8CF7-E1AB814EA709}" name="Naziv primatelja" dataDxfId="86" totalsRowDxfId="85"/>
    <tableColumn id="8" xr3:uid="{78345F74-FA81-4E9D-8197-EBD67B32C484}" name="OIB primatelja" dataDxfId="84" totalsRowDxfId="83" dataCellStyle="Normalno"/>
    <tableColumn id="10" xr3:uid="{36B03C18-D354-4640-8FE8-AB1C70DF575F}" name="Sjedište primatelja" dataDxfId="82" totalsRowDxfId="81" dataCellStyle="Normalno"/>
    <tableColumn id="3" xr3:uid="{1613692F-9A8E-49FF-B5F7-4B22E248774F}" name="Vrsta rashoda i izdatka" dataDxfId="80" totalsRowDxfId="79"/>
    <tableColumn id="11" xr3:uid="{CC75EA22-86D3-416C-A38A-7A5F9AD25768}" name="Iznos" totalsRowFunction="count" dataDxfId="78" totalsRowDxfId="77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7C11FDC-22C7-45FB-A4B7-EB2FF9EBE6F4}" name="FakturaProjekta234567891011121323" displayName="FakturaProjekta234567891011121323" ref="A6:E13" headerRowDxfId="76" dataDxfId="75" totalsRowDxfId="74" headerRowCellStyle="Naslov 3">
  <autoFilter ref="A6:E13" xr:uid="{00000000-0009-0000-0100-000008000000}">
    <filterColumn colId="0" hiddenButton="1"/>
    <filterColumn colId="1" hiddenButton="1"/>
    <filterColumn colId="2" hiddenButton="1"/>
    <filterColumn colId="4" hiddenButton="1"/>
  </autoFilter>
  <tableColumns count="5">
    <tableColumn id="7" xr3:uid="{7E154582-6064-4F42-B7C4-73DA3E11C773}" name="Naziv primatelja" dataDxfId="73" totalsRowDxfId="72"/>
    <tableColumn id="8" xr3:uid="{3498A6C7-307F-4612-9067-EF567DF6E8C1}" name="OIB primatelja" dataDxfId="71" totalsRowDxfId="70" dataCellStyle="Normalno"/>
    <tableColumn id="10" xr3:uid="{0C002711-7D4D-41AE-9249-FDA72E092B8F}" name="Sjedište primatelja" dataDxfId="69" totalsRowDxfId="68" dataCellStyle="Normalno"/>
    <tableColumn id="3" xr3:uid="{F71D6959-F7DF-406A-B5C2-6719EE7C57EB}" name="Vrsta rashoda i izdatka" dataDxfId="67" totalsRowDxfId="66"/>
    <tableColumn id="11" xr3:uid="{6948D3AC-CD0C-4E6A-9109-EA31F1899725}" name="Iznos" totalsRowFunction="count" dataDxfId="65" totalsRowDxfId="64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13BD6CD-BC19-44D1-9324-C90820172F05}" name="FakturaProjekta23456789101112132" displayName="FakturaProjekta23456789101112132" ref="A6:E13" headerRowDxfId="63" dataDxfId="62" totalsRowDxfId="61" headerRowCellStyle="Naslov 3">
  <autoFilter ref="A6:E13" xr:uid="{00000000-0009-0000-0100-000008000000}">
    <filterColumn colId="0" hiddenButton="1"/>
    <filterColumn colId="1" hiddenButton="1"/>
    <filterColumn colId="2" hiddenButton="1"/>
    <filterColumn colId="4" hiddenButton="1"/>
  </autoFilter>
  <tableColumns count="5">
    <tableColumn id="7" xr3:uid="{DFF80F51-3F51-49F0-982D-66A6B0372B8B}" name="Naziv primatelja" dataDxfId="60" totalsRowDxfId="59"/>
    <tableColumn id="8" xr3:uid="{8432864D-E977-418F-BF96-93B7C7AF60DC}" name="OIB primatelja" dataDxfId="58" totalsRowDxfId="57" dataCellStyle="Normalno"/>
    <tableColumn id="10" xr3:uid="{B8176F5C-9E00-4BD8-9EE3-1ACA43FC4B67}" name="Sjedište primatelja" dataDxfId="56" totalsRowDxfId="55" dataCellStyle="Normalno"/>
    <tableColumn id="3" xr3:uid="{E37C8C35-DDEA-4BD0-B4B6-AB4A5B667890}" name="Vrsta rashoda i izdatka" dataDxfId="54" totalsRowDxfId="53"/>
    <tableColumn id="11" xr3:uid="{01301E3E-CFD3-4CBB-80F4-C24E4D95ABD4}" name="Iznos" totalsRowFunction="count" dataDxfId="52" totalsRowDxfId="51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2A101EB-A634-4F8B-97BF-A2F9BC5AB18C}" name="FakturaProjekta234567891011121324" displayName="FakturaProjekta234567891011121324" ref="A6:E13" headerRowDxfId="50" dataDxfId="49" totalsRowDxfId="48" headerRowCellStyle="Naslov 3">
  <autoFilter ref="A6:E13" xr:uid="{00000000-0009-0000-0100-000008000000}">
    <filterColumn colId="0" hiddenButton="1"/>
    <filterColumn colId="1" hiddenButton="1"/>
    <filterColumn colId="2" hiddenButton="1"/>
    <filterColumn colId="4" hiddenButton="1"/>
  </autoFilter>
  <tableColumns count="5">
    <tableColumn id="7" xr3:uid="{8C4A57C7-D877-429F-8E6D-CECE1E797732}" name="Naziv primatelja" dataDxfId="47" totalsRowDxfId="46"/>
    <tableColumn id="8" xr3:uid="{EC53B2B5-6109-40CC-992F-29E17F3E1196}" name="OIB primatelja" dataDxfId="45" totalsRowDxfId="44" dataCellStyle="Normalno"/>
    <tableColumn id="10" xr3:uid="{A8499AB3-B1FA-4D24-8B7F-B9677468324A}" name="Sjedište primatelja" dataDxfId="43" totalsRowDxfId="42" dataCellStyle="Normalno"/>
    <tableColumn id="3" xr3:uid="{53F3E81E-CA1C-4C31-960E-7CF826742912}" name="Vrsta rashoda i izdatka" dataDxfId="41" totalsRowDxfId="40"/>
    <tableColumn id="11" xr3:uid="{7E0A1056-75C8-4121-A491-6FD3445D5BF5}" name="Iznos" totalsRowFunction="count" dataDxfId="39" totalsRowDxfId="38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4B398A5-9268-4E37-9E98-3493C53D3DFC}" name="FakturaProjekta2345678910111213245" displayName="FakturaProjekta2345678910111213245" ref="A6:E13" headerRowDxfId="37" dataDxfId="36" totalsRowDxfId="35" headerRowCellStyle="Naslov 3">
  <autoFilter ref="A6:E13" xr:uid="{00000000-0009-0000-0100-000008000000}">
    <filterColumn colId="0" hiddenButton="1"/>
    <filterColumn colId="1" hiddenButton="1"/>
    <filterColumn colId="2" hiddenButton="1"/>
    <filterColumn colId="4" hiddenButton="1"/>
  </autoFilter>
  <tableColumns count="5">
    <tableColumn id="7" xr3:uid="{E145981F-C62B-4512-81CE-7B6D87685DF9}" name="Naziv primatelja" dataDxfId="34" totalsRowDxfId="33"/>
    <tableColumn id="8" xr3:uid="{FAF5CBA0-8A11-4D37-8D57-8C39BF9F6E69}" name="OIB primatelja" dataDxfId="32" totalsRowDxfId="31" dataCellStyle="Normalno"/>
    <tableColumn id="10" xr3:uid="{B45C7437-A0B8-4ABA-9978-471B2A4CD755}" name="Sjedište primatelja" dataDxfId="30" totalsRowDxfId="29" dataCellStyle="Normalno"/>
    <tableColumn id="3" xr3:uid="{5AFE05A7-C839-452C-A1FA-94CF6A13E45E}" name="Vrsta rashoda i izdatka" dataDxfId="28" totalsRowDxfId="27"/>
    <tableColumn id="11" xr3:uid="{35C3889E-9BD7-42E7-B3B6-DDA4800A695E}" name="Iznos" totalsRowFunction="count" dataDxfId="26" totalsRowDxfId="25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AD686-2C37-408B-B265-0DE506C6B708}">
  <sheetPr>
    <tabColor theme="4" tint="-0.499984740745262"/>
    <pageSetUpPr autoPageBreaks="0"/>
  </sheetPr>
  <dimension ref="A1:K13"/>
  <sheetViews>
    <sheetView showGridLines="0" zoomScaleNormal="100" workbookViewId="0">
      <selection activeCell="K8" sqref="K8"/>
    </sheetView>
  </sheetViews>
  <sheetFormatPr defaultColWidth="9" defaultRowHeight="33.950000000000003" customHeight="1" x14ac:dyDescent="0.25"/>
  <cols>
    <col min="1" max="1" width="29" style="7" customWidth="1"/>
    <col min="2" max="2" width="20.85546875" style="7" customWidth="1"/>
    <col min="3" max="3" width="20.140625" style="7" customWidth="1"/>
    <col min="4" max="4" width="35.28515625" style="7" customWidth="1"/>
    <col min="5" max="5" width="21.42578125" style="7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11" ht="84.75" customHeight="1" thickBot="1" x14ac:dyDescent="0.3">
      <c r="A1" s="24" t="s">
        <v>6</v>
      </c>
      <c r="B1" s="24"/>
      <c r="C1" s="24"/>
      <c r="D1" s="24"/>
      <c r="E1" s="24"/>
      <c r="F1" s="3"/>
    </row>
    <row r="2" spans="1:11" ht="31.5" customHeight="1" thickTop="1" x14ac:dyDescent="0.25">
      <c r="A2" s="25" t="s">
        <v>7</v>
      </c>
      <c r="B2" s="25"/>
      <c r="C2" s="10"/>
      <c r="D2" s="26"/>
      <c r="E2" s="26"/>
      <c r="F2" s="4"/>
    </row>
    <row r="3" spans="1:11" ht="20.25" customHeight="1" x14ac:dyDescent="0.25">
      <c r="A3" s="27" t="s">
        <v>8</v>
      </c>
      <c r="B3" s="27"/>
      <c r="C3" s="11"/>
      <c r="D3" s="28"/>
      <c r="E3" s="28"/>
      <c r="F3" s="4"/>
    </row>
    <row r="4" spans="1:11" ht="56.45" customHeight="1" x14ac:dyDescent="0.25">
      <c r="A4" s="21" t="s">
        <v>16</v>
      </c>
      <c r="B4" s="8"/>
      <c r="C4" s="8"/>
      <c r="D4" s="8"/>
      <c r="E4" s="8"/>
      <c r="K4" s="15"/>
    </row>
    <row r="5" spans="1:11" ht="22.15" customHeight="1" x14ac:dyDescent="0.25">
      <c r="A5" s="23" t="s">
        <v>13</v>
      </c>
      <c r="B5" s="23"/>
      <c r="C5" s="23"/>
      <c r="D5" s="23"/>
      <c r="E5" s="23"/>
    </row>
    <row r="6" spans="1:11" s="2" customFormat="1" ht="33.950000000000003" customHeight="1" x14ac:dyDescent="0.25">
      <c r="A6" s="14" t="s">
        <v>2</v>
      </c>
      <c r="B6" s="14" t="s">
        <v>3</v>
      </c>
      <c r="C6" s="14" t="s">
        <v>4</v>
      </c>
      <c r="D6" s="14" t="s">
        <v>5</v>
      </c>
      <c r="E6" s="14" t="s">
        <v>0</v>
      </c>
    </row>
    <row r="7" spans="1:11" s="2" customFormat="1" ht="33.75" customHeight="1" x14ac:dyDescent="0.25">
      <c r="A7" s="16" t="s">
        <v>1</v>
      </c>
      <c r="B7" s="6" t="str">
        <f t="array" ref="B7">IFERROR(INDEX(#REF!,SMALL(IF(#REF!=rngInvoice,ROW(#REF!)-ROW(#REF!)), ROW(#REF!)), MATCH($B$6,#REF!, 0)),"")</f>
        <v/>
      </c>
      <c r="C7" s="5"/>
      <c r="D7" s="17" t="s">
        <v>17</v>
      </c>
      <c r="E7" s="12">
        <v>156607.73000000001</v>
      </c>
    </row>
    <row r="8" spans="1:11" s="2" customFormat="1" ht="37.5" customHeight="1" x14ac:dyDescent="0.25">
      <c r="A8" s="16" t="s">
        <v>1</v>
      </c>
      <c r="B8" s="6"/>
      <c r="C8" s="5"/>
      <c r="D8" s="22" t="s">
        <v>14</v>
      </c>
      <c r="E8" s="12">
        <v>25522.91</v>
      </c>
    </row>
    <row r="9" spans="1:11" s="2" customFormat="1" ht="24.75" customHeight="1" x14ac:dyDescent="0.25">
      <c r="A9" s="16" t="s">
        <v>1</v>
      </c>
      <c r="B9" s="6" t="str">
        <f t="array" ref="B9">IFERROR(INDEX(#REF!,SMALL(IF(#REF!=rngInvoice,ROW(#REF!)-ROW(#REF!)), ROW(4:4)), MATCH($B$6,#REF!, 0)),"")</f>
        <v/>
      </c>
      <c r="C9" s="5" t="str">
        <f t="array" ref="C9">IFERROR(INDEX(#REF!,SMALL(IF(#REF!=rngInvoice,ROW(#REF!)-ROW(#REF!)), ROW(4:4)), MATCH($C$6,#REF!, 0)),"")</f>
        <v/>
      </c>
      <c r="D9" s="18" t="s">
        <v>9</v>
      </c>
      <c r="E9" s="12">
        <v>3743.11</v>
      </c>
    </row>
    <row r="10" spans="1:11" s="2" customFormat="1" ht="24.75" customHeight="1" x14ac:dyDescent="0.25">
      <c r="A10" s="16" t="s">
        <v>1</v>
      </c>
      <c r="B10" s="6" t="str">
        <f t="array" ref="B10">IFERROR(INDEX(#REF!,SMALL(IF(#REF!=rngInvoice,ROW(#REF!)-ROW(#REF!)), ROW(4:4)), MATCH($B$6,#REF!, 0)),"")</f>
        <v/>
      </c>
      <c r="C10" s="5" t="str">
        <f t="array" ref="C10">IFERROR(INDEX(#REF!,SMALL(IF(#REF!=rngInvoice,ROW(#REF!)-ROW(#REF!)), ROW(4:4)), MATCH($C$6,#REF!, 0)),"")</f>
        <v/>
      </c>
      <c r="D10" s="18" t="s">
        <v>15</v>
      </c>
      <c r="E10" s="12">
        <v>3378.64</v>
      </c>
    </row>
    <row r="11" spans="1:11" s="2" customFormat="1" ht="33.75" customHeight="1" x14ac:dyDescent="0.25">
      <c r="A11" s="20" t="s">
        <v>12</v>
      </c>
      <c r="B11" s="16">
        <v>18683136487</v>
      </c>
      <c r="C11" s="19" t="s">
        <v>10</v>
      </c>
      <c r="D11" s="17" t="s">
        <v>11</v>
      </c>
      <c r="E11" s="12">
        <v>504</v>
      </c>
    </row>
    <row r="12" spans="1:11" s="2" customFormat="1" ht="31.5" customHeight="1" x14ac:dyDescent="0.25">
      <c r="A12" s="6"/>
      <c r="B12" s="6"/>
      <c r="C12" s="5"/>
      <c r="D12" s="13"/>
      <c r="E12" s="12"/>
    </row>
    <row r="13" spans="1:11" s="2" customFormat="1" ht="27.75" customHeight="1" x14ac:dyDescent="0.25">
      <c r="A13" s="6"/>
      <c r="B13" s="6"/>
      <c r="C13" s="5"/>
      <c r="D13" s="9"/>
      <c r="E13" s="12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3:C13">
    <cfRule type="expression" dxfId="24" priority="4">
      <formula>MOD(ROW(),2)=0</formula>
    </cfRule>
  </conditionalFormatting>
  <conditionalFormatting sqref="A7:D10 B11:D11 A12:D12">
    <cfRule type="expression" dxfId="23" priority="5">
      <formula>MOD(ROW(),2)=0</formula>
    </cfRule>
  </conditionalFormatting>
  <conditionalFormatting sqref="D13">
    <cfRule type="expression" dxfId="22" priority="1">
      <formula>MOD(ROW(),2)=0</formula>
    </cfRule>
  </conditionalFormatting>
  <conditionalFormatting sqref="E7:E13">
    <cfRule type="expression" dxfId="21" priority="2">
      <formula>MOD(ROW(),2)=0</formula>
    </cfRule>
    <cfRule type="expression" dxfId="20" priority="3">
      <formula>MOD(ROW(),2)=1</formula>
    </cfRule>
  </conditionalFormatting>
  <printOptions horizontalCentered="1"/>
  <pageMargins left="0.7" right="0.7" top="1" bottom="1" header="0.3" footer="0.3"/>
  <pageSetup paperSize="9" orientation="landscape" horizontalDpi="4294967293" verticalDpi="4294967293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15408-C74E-4E2B-942C-37525A6F97C3}">
  <sheetPr>
    <tabColor theme="4" tint="-0.499984740745262"/>
    <pageSetUpPr autoPageBreaks="0"/>
  </sheetPr>
  <dimension ref="A1:K13"/>
  <sheetViews>
    <sheetView showGridLines="0" zoomScaleNormal="100" workbookViewId="0">
      <selection activeCell="J13" sqref="J13"/>
    </sheetView>
  </sheetViews>
  <sheetFormatPr defaultColWidth="9" defaultRowHeight="33.950000000000003" customHeight="1" x14ac:dyDescent="0.25"/>
  <cols>
    <col min="1" max="1" width="29" style="7" customWidth="1"/>
    <col min="2" max="2" width="20.85546875" style="7" customWidth="1"/>
    <col min="3" max="3" width="20.140625" style="7" customWidth="1"/>
    <col min="4" max="4" width="35.28515625" style="7" customWidth="1"/>
    <col min="5" max="5" width="21.42578125" style="7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11" ht="84.75" customHeight="1" thickBot="1" x14ac:dyDescent="0.3">
      <c r="A1" s="24" t="s">
        <v>6</v>
      </c>
      <c r="B1" s="24"/>
      <c r="C1" s="24"/>
      <c r="D1" s="24"/>
      <c r="E1" s="24"/>
      <c r="F1" s="3"/>
    </row>
    <row r="2" spans="1:11" ht="31.5" customHeight="1" thickTop="1" x14ac:dyDescent="0.25">
      <c r="A2" s="25" t="s">
        <v>7</v>
      </c>
      <c r="B2" s="25"/>
      <c r="C2" s="10"/>
      <c r="D2" s="26"/>
      <c r="E2" s="26"/>
      <c r="F2" s="4"/>
    </row>
    <row r="3" spans="1:11" ht="20.25" customHeight="1" x14ac:dyDescent="0.25">
      <c r="A3" s="27" t="s">
        <v>8</v>
      </c>
      <c r="B3" s="27"/>
      <c r="C3" s="11"/>
      <c r="D3" s="28"/>
      <c r="E3" s="28"/>
      <c r="F3" s="4"/>
    </row>
    <row r="4" spans="1:11" ht="56.45" customHeight="1" x14ac:dyDescent="0.25">
      <c r="A4" s="21" t="s">
        <v>18</v>
      </c>
      <c r="B4" s="8"/>
      <c r="C4" s="8"/>
      <c r="D4" s="8"/>
      <c r="E4" s="8"/>
      <c r="K4" s="15"/>
    </row>
    <row r="5" spans="1:11" ht="22.15" customHeight="1" x14ac:dyDescent="0.25">
      <c r="A5" s="23" t="s">
        <v>13</v>
      </c>
      <c r="B5" s="23"/>
      <c r="C5" s="23"/>
      <c r="D5" s="23"/>
      <c r="E5" s="23"/>
    </row>
    <row r="6" spans="1:11" s="2" customFormat="1" ht="33.950000000000003" customHeight="1" x14ac:dyDescent="0.25">
      <c r="A6" s="14" t="s">
        <v>2</v>
      </c>
      <c r="B6" s="14" t="s">
        <v>3</v>
      </c>
      <c r="C6" s="14" t="s">
        <v>4</v>
      </c>
      <c r="D6" s="14" t="s">
        <v>5</v>
      </c>
      <c r="E6" s="14" t="s">
        <v>0</v>
      </c>
    </row>
    <row r="7" spans="1:11" s="2" customFormat="1" ht="33.75" customHeight="1" x14ac:dyDescent="0.25">
      <c r="A7" s="16" t="s">
        <v>1</v>
      </c>
      <c r="B7" s="6" t="str">
        <f t="array" ref="B7">IFERROR(INDEX(#REF!,SMALL(IF(#REF!=rngInvoice,ROW(#REF!)-ROW(#REF!)), ROW(#REF!)), MATCH($B$6,#REF!, 0)),"")</f>
        <v/>
      </c>
      <c r="C7" s="5"/>
      <c r="D7" s="17" t="s">
        <v>19</v>
      </c>
      <c r="E7" s="12">
        <v>160978.78</v>
      </c>
    </row>
    <row r="8" spans="1:11" s="2" customFormat="1" ht="37.5" customHeight="1" x14ac:dyDescent="0.25">
      <c r="A8" s="16" t="s">
        <v>1</v>
      </c>
      <c r="B8" s="6"/>
      <c r="C8" s="5"/>
      <c r="D8" s="22" t="s">
        <v>14</v>
      </c>
      <c r="E8" s="12">
        <v>26212.17</v>
      </c>
    </row>
    <row r="9" spans="1:11" s="2" customFormat="1" ht="24.75" customHeight="1" x14ac:dyDescent="0.25">
      <c r="A9" s="16" t="s">
        <v>1</v>
      </c>
      <c r="B9" s="6" t="str">
        <f t="array" ref="B9">IFERROR(INDEX(#REF!,SMALL(IF(#REF!=rngInvoice,ROW(#REF!)-ROW(#REF!)), ROW(4:4)), MATCH($B$6,#REF!, 0)),"")</f>
        <v/>
      </c>
      <c r="C9" s="5" t="str">
        <f t="array" ref="C9">IFERROR(INDEX(#REF!,SMALL(IF(#REF!=rngInvoice,ROW(#REF!)-ROW(#REF!)), ROW(4:4)), MATCH($C$6,#REF!, 0)),"")</f>
        <v/>
      </c>
      <c r="D9" s="18" t="s">
        <v>9</v>
      </c>
      <c r="E9" s="12">
        <v>5255.55</v>
      </c>
    </row>
    <row r="10" spans="1:11" s="2" customFormat="1" ht="24.75" customHeight="1" x14ac:dyDescent="0.25">
      <c r="A10" s="16" t="s">
        <v>1</v>
      </c>
      <c r="B10" s="6" t="str">
        <f t="array" ref="B10">IFERROR(INDEX(#REF!,SMALL(IF(#REF!=rngInvoice,ROW(#REF!)-ROW(#REF!)), ROW(4:4)), MATCH($B$6,#REF!, 0)),"")</f>
        <v/>
      </c>
      <c r="C10" s="5" t="str">
        <f t="array" ref="C10">IFERROR(INDEX(#REF!,SMALL(IF(#REF!=rngInvoice,ROW(#REF!)-ROW(#REF!)), ROW(4:4)), MATCH($C$6,#REF!, 0)),"")</f>
        <v/>
      </c>
      <c r="D10" s="18" t="s">
        <v>15</v>
      </c>
      <c r="E10" s="12">
        <v>982.62</v>
      </c>
    </row>
    <row r="11" spans="1:11" s="2" customFormat="1" ht="33.75" customHeight="1" x14ac:dyDescent="0.25">
      <c r="A11" s="20" t="s">
        <v>12</v>
      </c>
      <c r="B11" s="16">
        <v>18683136487</v>
      </c>
      <c r="C11" s="19" t="s">
        <v>10</v>
      </c>
      <c r="D11" s="17" t="s">
        <v>11</v>
      </c>
      <c r="E11" s="12">
        <v>582</v>
      </c>
    </row>
    <row r="12" spans="1:11" s="2" customFormat="1" ht="31.5" customHeight="1" x14ac:dyDescent="0.25">
      <c r="A12" s="6"/>
      <c r="B12" s="6"/>
      <c r="C12" s="5"/>
      <c r="D12" s="13"/>
      <c r="E12" s="12"/>
    </row>
    <row r="13" spans="1:11" s="2" customFormat="1" ht="27.75" customHeight="1" x14ac:dyDescent="0.25">
      <c r="A13" s="6"/>
      <c r="B13" s="6"/>
      <c r="C13" s="5"/>
      <c r="D13" s="9"/>
      <c r="E13" s="12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3:C13">
    <cfRule type="expression" dxfId="19" priority="4">
      <formula>MOD(ROW(),2)=0</formula>
    </cfRule>
  </conditionalFormatting>
  <conditionalFormatting sqref="A7:D10 B11:D11 A12:D12">
    <cfRule type="expression" dxfId="18" priority="5">
      <formula>MOD(ROW(),2)=0</formula>
    </cfRule>
  </conditionalFormatting>
  <conditionalFormatting sqref="D13">
    <cfRule type="expression" dxfId="17" priority="1">
      <formula>MOD(ROW(),2)=0</formula>
    </cfRule>
  </conditionalFormatting>
  <conditionalFormatting sqref="E7:E13">
    <cfRule type="expression" dxfId="16" priority="2">
      <formula>MOD(ROW(),2)=0</formula>
    </cfRule>
    <cfRule type="expression" dxfId="15" priority="3">
      <formula>MOD(ROW(),2)=1</formula>
    </cfRule>
  </conditionalFormatting>
  <printOptions horizontalCentered="1"/>
  <pageMargins left="0.7" right="0.7" top="1" bottom="1" header="0.3" footer="0.3"/>
  <pageSetup paperSize="9" orientation="landscape" horizontalDpi="4294967293" verticalDpi="4294967293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2146E-C05A-4A4A-B642-1A4A298FAA05}">
  <sheetPr>
    <tabColor theme="4" tint="-0.499984740745262"/>
    <pageSetUpPr autoPageBreaks="0"/>
  </sheetPr>
  <dimension ref="A1:K13"/>
  <sheetViews>
    <sheetView showGridLines="0" zoomScaleNormal="100" workbookViewId="0">
      <selection activeCell="H8" sqref="H8"/>
    </sheetView>
  </sheetViews>
  <sheetFormatPr defaultColWidth="9" defaultRowHeight="33.950000000000003" customHeight="1" x14ac:dyDescent="0.25"/>
  <cols>
    <col min="1" max="1" width="29" style="7" customWidth="1"/>
    <col min="2" max="2" width="20.85546875" style="7" customWidth="1"/>
    <col min="3" max="3" width="20.140625" style="7" customWidth="1"/>
    <col min="4" max="4" width="35.28515625" style="7" customWidth="1"/>
    <col min="5" max="5" width="21.42578125" style="7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11" ht="84.75" customHeight="1" thickBot="1" x14ac:dyDescent="0.3">
      <c r="A1" s="24" t="s">
        <v>6</v>
      </c>
      <c r="B1" s="24"/>
      <c r="C1" s="24"/>
      <c r="D1" s="24"/>
      <c r="E1" s="24"/>
      <c r="F1" s="3"/>
    </row>
    <row r="2" spans="1:11" ht="31.5" customHeight="1" thickTop="1" x14ac:dyDescent="0.25">
      <c r="A2" s="25" t="s">
        <v>7</v>
      </c>
      <c r="B2" s="25"/>
      <c r="C2" s="10"/>
      <c r="D2" s="26"/>
      <c r="E2" s="26"/>
      <c r="F2" s="4"/>
    </row>
    <row r="3" spans="1:11" ht="20.25" customHeight="1" x14ac:dyDescent="0.25">
      <c r="A3" s="27" t="s">
        <v>8</v>
      </c>
      <c r="B3" s="27"/>
      <c r="C3" s="11"/>
      <c r="D3" s="28"/>
      <c r="E3" s="28"/>
      <c r="F3" s="4"/>
    </row>
    <row r="4" spans="1:11" ht="56.45" customHeight="1" x14ac:dyDescent="0.25">
      <c r="A4" s="21" t="s">
        <v>21</v>
      </c>
      <c r="B4" s="8"/>
      <c r="C4" s="8"/>
      <c r="D4" s="8"/>
      <c r="E4" s="8"/>
      <c r="K4" s="15"/>
    </row>
    <row r="5" spans="1:11" ht="22.15" customHeight="1" x14ac:dyDescent="0.25">
      <c r="A5" s="23" t="s">
        <v>13</v>
      </c>
      <c r="B5" s="23"/>
      <c r="C5" s="23"/>
      <c r="D5" s="23"/>
      <c r="E5" s="23"/>
    </row>
    <row r="6" spans="1:11" s="2" customFormat="1" ht="33.950000000000003" customHeight="1" x14ac:dyDescent="0.25">
      <c r="A6" s="14" t="s">
        <v>2</v>
      </c>
      <c r="B6" s="14" t="s">
        <v>3</v>
      </c>
      <c r="C6" s="14" t="s">
        <v>4</v>
      </c>
      <c r="D6" s="14" t="s">
        <v>5</v>
      </c>
      <c r="E6" s="14" t="s">
        <v>0</v>
      </c>
    </row>
    <row r="7" spans="1:11" s="2" customFormat="1" ht="33.75" customHeight="1" x14ac:dyDescent="0.25">
      <c r="A7" s="16" t="s">
        <v>1</v>
      </c>
      <c r="B7" s="6" t="str">
        <f t="array" ref="B7">IFERROR(INDEX(#REF!,SMALL(IF(#REF!=rngInvoice,ROW(#REF!)-ROW(#REF!)), ROW(#REF!)), MATCH($B$6,#REF!, 0)),"")</f>
        <v/>
      </c>
      <c r="C7" s="5"/>
      <c r="D7" s="17" t="s">
        <v>20</v>
      </c>
      <c r="E7" s="12">
        <v>165135.43</v>
      </c>
    </row>
    <row r="8" spans="1:11" s="2" customFormat="1" ht="37.5" customHeight="1" x14ac:dyDescent="0.25">
      <c r="A8" s="16" t="s">
        <v>1</v>
      </c>
      <c r="B8" s="6"/>
      <c r="C8" s="5"/>
      <c r="D8" s="22" t="s">
        <v>14</v>
      </c>
      <c r="E8" s="12">
        <v>26907.46</v>
      </c>
    </row>
    <row r="9" spans="1:11" s="2" customFormat="1" ht="24.75" customHeight="1" x14ac:dyDescent="0.25">
      <c r="A9" s="16" t="s">
        <v>1</v>
      </c>
      <c r="B9" s="6" t="str">
        <f t="array" ref="B9">IFERROR(INDEX(#REF!,SMALL(IF(#REF!=rngInvoice,ROW(#REF!)-ROW(#REF!)), ROW(4:4)), MATCH($B$6,#REF!, 0)),"")</f>
        <v/>
      </c>
      <c r="C9" s="5" t="str">
        <f t="array" ref="C9">IFERROR(INDEX(#REF!,SMALL(IF(#REF!=rngInvoice,ROW(#REF!)-ROW(#REF!)), ROW(4:4)), MATCH($C$6,#REF!, 0)),"")</f>
        <v/>
      </c>
      <c r="D9" s="18" t="s">
        <v>9</v>
      </c>
      <c r="E9" s="12">
        <v>5255.55</v>
      </c>
    </row>
    <row r="10" spans="1:11" s="2" customFormat="1" ht="24.75" customHeight="1" x14ac:dyDescent="0.25">
      <c r="A10" s="16" t="s">
        <v>1</v>
      </c>
      <c r="B10" s="6" t="str">
        <f t="array" ref="B10">IFERROR(INDEX(#REF!,SMALL(IF(#REF!=rngInvoice,ROW(#REF!)-ROW(#REF!)), ROW(4:4)), MATCH($B$6,#REF!, 0)),"")</f>
        <v/>
      </c>
      <c r="C10" s="5" t="str">
        <f t="array" ref="C10">IFERROR(INDEX(#REF!,SMALL(IF(#REF!=rngInvoice,ROW(#REF!)-ROW(#REF!)), ROW(4:4)), MATCH($C$6,#REF!, 0)),"")</f>
        <v/>
      </c>
      <c r="D10" s="18" t="s">
        <v>15</v>
      </c>
      <c r="E10" s="12">
        <v>3833.19</v>
      </c>
    </row>
    <row r="11" spans="1:11" s="2" customFormat="1" ht="33.75" customHeight="1" x14ac:dyDescent="0.25">
      <c r="A11" s="20" t="s">
        <v>12</v>
      </c>
      <c r="B11" s="16">
        <v>18683136487</v>
      </c>
      <c r="C11" s="19" t="s">
        <v>10</v>
      </c>
      <c r="D11" s="17" t="s">
        <v>11</v>
      </c>
      <c r="E11" s="12">
        <v>582</v>
      </c>
    </row>
    <row r="12" spans="1:11" s="2" customFormat="1" ht="31.5" customHeight="1" x14ac:dyDescent="0.25">
      <c r="A12" s="6"/>
      <c r="B12" s="6"/>
      <c r="C12" s="5"/>
      <c r="D12" s="13"/>
      <c r="E12" s="12"/>
    </row>
    <row r="13" spans="1:11" s="2" customFormat="1" ht="27.75" customHeight="1" x14ac:dyDescent="0.25">
      <c r="A13" s="6"/>
      <c r="B13" s="6"/>
      <c r="C13" s="5"/>
      <c r="D13" s="9"/>
      <c r="E13" s="12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3:C13">
    <cfRule type="expression" dxfId="14" priority="4">
      <formula>MOD(ROW(),2)=0</formula>
    </cfRule>
  </conditionalFormatting>
  <conditionalFormatting sqref="A7:D10 B11:D11 A12:D12">
    <cfRule type="expression" dxfId="13" priority="5">
      <formula>MOD(ROW(),2)=0</formula>
    </cfRule>
  </conditionalFormatting>
  <conditionalFormatting sqref="D13">
    <cfRule type="expression" dxfId="12" priority="1">
      <formula>MOD(ROW(),2)=0</formula>
    </cfRule>
  </conditionalFormatting>
  <conditionalFormatting sqref="E7:E13">
    <cfRule type="expression" dxfId="11" priority="2">
      <formula>MOD(ROW(),2)=0</formula>
    </cfRule>
    <cfRule type="expression" dxfId="10" priority="3">
      <formula>MOD(ROW(),2)=1</formula>
    </cfRule>
  </conditionalFormatting>
  <printOptions horizontalCentered="1"/>
  <pageMargins left="0.7" right="0.7" top="1" bottom="1" header="0.3" footer="0.3"/>
  <pageSetup paperSize="9" orientation="landscape" horizontalDpi="4294967293" verticalDpi="4294967293" r:id="rId1"/>
  <headerFooter differentFirst="1" alignWithMargins="0"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D53BC-1F7E-459F-AF4B-5540765A3293}">
  <sheetPr>
    <tabColor theme="4" tint="-0.499984740745262"/>
    <pageSetUpPr autoPageBreaks="0"/>
  </sheetPr>
  <dimension ref="A1:K13"/>
  <sheetViews>
    <sheetView showGridLines="0" zoomScaleNormal="100" workbookViewId="0">
      <selection activeCell="I9" sqref="H9:I9"/>
    </sheetView>
  </sheetViews>
  <sheetFormatPr defaultColWidth="9" defaultRowHeight="33.950000000000003" customHeight="1" x14ac:dyDescent="0.25"/>
  <cols>
    <col min="1" max="1" width="29" style="7" customWidth="1"/>
    <col min="2" max="2" width="20.85546875" style="7" customWidth="1"/>
    <col min="3" max="3" width="20.140625" style="7" customWidth="1"/>
    <col min="4" max="4" width="35.28515625" style="7" customWidth="1"/>
    <col min="5" max="5" width="21.42578125" style="7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11" ht="84.75" customHeight="1" thickBot="1" x14ac:dyDescent="0.3">
      <c r="A1" s="24" t="s">
        <v>6</v>
      </c>
      <c r="B1" s="24"/>
      <c r="C1" s="24"/>
      <c r="D1" s="24"/>
      <c r="E1" s="24"/>
      <c r="F1" s="3"/>
    </row>
    <row r="2" spans="1:11" ht="31.5" customHeight="1" thickTop="1" x14ac:dyDescent="0.25">
      <c r="A2" s="25" t="s">
        <v>7</v>
      </c>
      <c r="B2" s="25"/>
      <c r="C2" s="10"/>
      <c r="D2" s="26"/>
      <c r="E2" s="26"/>
      <c r="F2" s="4"/>
    </row>
    <row r="3" spans="1:11" ht="20.25" customHeight="1" x14ac:dyDescent="0.25">
      <c r="A3" s="27" t="s">
        <v>8</v>
      </c>
      <c r="B3" s="27"/>
      <c r="C3" s="11"/>
      <c r="D3" s="28"/>
      <c r="E3" s="28"/>
      <c r="F3" s="4"/>
    </row>
    <row r="4" spans="1:11" ht="56.45" customHeight="1" x14ac:dyDescent="0.25">
      <c r="A4" s="21" t="s">
        <v>22</v>
      </c>
      <c r="B4" s="8"/>
      <c r="C4" s="8"/>
      <c r="D4" s="8"/>
      <c r="E4" s="8"/>
      <c r="K4" s="15"/>
    </row>
    <row r="5" spans="1:11" ht="22.15" customHeight="1" x14ac:dyDescent="0.25">
      <c r="A5" s="23" t="s">
        <v>13</v>
      </c>
      <c r="B5" s="23"/>
      <c r="C5" s="23"/>
      <c r="D5" s="23"/>
      <c r="E5" s="23"/>
    </row>
    <row r="6" spans="1:11" s="2" customFormat="1" ht="33.950000000000003" customHeight="1" x14ac:dyDescent="0.25">
      <c r="A6" s="14" t="s">
        <v>2</v>
      </c>
      <c r="B6" s="14" t="s">
        <v>3</v>
      </c>
      <c r="C6" s="14" t="s">
        <v>4</v>
      </c>
      <c r="D6" s="14" t="s">
        <v>5</v>
      </c>
      <c r="E6" s="14" t="s">
        <v>0</v>
      </c>
    </row>
    <row r="7" spans="1:11" s="2" customFormat="1" ht="33.75" customHeight="1" x14ac:dyDescent="0.25">
      <c r="A7" s="16" t="s">
        <v>1</v>
      </c>
      <c r="B7" s="6" t="str">
        <f t="array" ref="B7">IFERROR(INDEX(#REF!,SMALL(IF(#REF!=rngInvoice,ROW(#REF!)-ROW(#REF!)), ROW(#REF!)), MATCH($B$6,#REF!, 0)),"")</f>
        <v/>
      </c>
      <c r="C7" s="5"/>
      <c r="D7" s="17" t="s">
        <v>23</v>
      </c>
      <c r="E7" s="12">
        <v>169325.7</v>
      </c>
    </row>
    <row r="8" spans="1:11" s="2" customFormat="1" ht="37.5" customHeight="1" x14ac:dyDescent="0.25">
      <c r="A8" s="16" t="s">
        <v>1</v>
      </c>
      <c r="B8" s="6"/>
      <c r="C8" s="5"/>
      <c r="D8" s="22" t="s">
        <v>14</v>
      </c>
      <c r="E8" s="12">
        <v>27597.7</v>
      </c>
    </row>
    <row r="9" spans="1:11" s="2" customFormat="1" ht="24.75" customHeight="1" x14ac:dyDescent="0.25">
      <c r="A9" s="16" t="s">
        <v>1</v>
      </c>
      <c r="B9" s="6" t="str">
        <f t="array" ref="B9">IFERROR(INDEX(#REF!,SMALL(IF(#REF!=rngInvoice,ROW(#REF!)-ROW(#REF!)), ROW(4:4)), MATCH($B$6,#REF!, 0)),"")</f>
        <v/>
      </c>
      <c r="C9" s="5" t="str">
        <f t="array" ref="C9">IFERROR(INDEX(#REF!,SMALL(IF(#REF!=rngInvoice,ROW(#REF!)-ROW(#REF!)), ROW(4:4)), MATCH($C$6,#REF!, 0)),"")</f>
        <v/>
      </c>
      <c r="D9" s="18" t="s">
        <v>9</v>
      </c>
      <c r="E9" s="12">
        <v>5891.31</v>
      </c>
    </row>
    <row r="10" spans="1:11" s="2" customFormat="1" ht="24.75" customHeight="1" x14ac:dyDescent="0.25">
      <c r="A10" s="16" t="s">
        <v>1</v>
      </c>
      <c r="B10" s="6" t="str">
        <f t="array" ref="B10">IFERROR(INDEX(#REF!,SMALL(IF(#REF!=rngInvoice,ROW(#REF!)-ROW(#REF!)), ROW(4:4)), MATCH($B$6,#REF!, 0)),"")</f>
        <v/>
      </c>
      <c r="C10" s="5" t="str">
        <f t="array" ref="C10">IFERROR(INDEX(#REF!,SMALL(IF(#REF!=rngInvoice,ROW(#REF!)-ROW(#REF!)), ROW(4:4)), MATCH($C$6,#REF!, 0)),"")</f>
        <v/>
      </c>
      <c r="D10" s="18" t="s">
        <v>15</v>
      </c>
      <c r="E10" s="12">
        <v>8100</v>
      </c>
    </row>
    <row r="11" spans="1:11" s="2" customFormat="1" ht="33.75" customHeight="1" x14ac:dyDescent="0.25">
      <c r="A11" s="20" t="s">
        <v>12</v>
      </c>
      <c r="B11" s="16">
        <v>18683136487</v>
      </c>
      <c r="C11" s="19" t="s">
        <v>10</v>
      </c>
      <c r="D11" s="17" t="s">
        <v>11</v>
      </c>
      <c r="E11" s="12">
        <v>582</v>
      </c>
    </row>
    <row r="12" spans="1:11" s="2" customFormat="1" ht="31.5" customHeight="1" x14ac:dyDescent="0.25">
      <c r="A12" s="6"/>
      <c r="B12" s="6"/>
      <c r="C12" s="5"/>
      <c r="D12" s="13"/>
      <c r="E12" s="12"/>
    </row>
    <row r="13" spans="1:11" s="2" customFormat="1" ht="27.75" customHeight="1" x14ac:dyDescent="0.25">
      <c r="A13" s="6"/>
      <c r="B13" s="6"/>
      <c r="C13" s="5"/>
      <c r="D13" s="9"/>
      <c r="E13" s="12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3:C13">
    <cfRule type="expression" dxfId="9" priority="4">
      <formula>MOD(ROW(),2)=0</formula>
    </cfRule>
  </conditionalFormatting>
  <conditionalFormatting sqref="A7:D10 B11:D11 A12:D12">
    <cfRule type="expression" dxfId="8" priority="5">
      <formula>MOD(ROW(),2)=0</formula>
    </cfRule>
  </conditionalFormatting>
  <conditionalFormatting sqref="D13">
    <cfRule type="expression" dxfId="7" priority="1">
      <formula>MOD(ROW(),2)=0</formula>
    </cfRule>
  </conditionalFormatting>
  <conditionalFormatting sqref="E7:E13">
    <cfRule type="expression" dxfId="6" priority="2">
      <formula>MOD(ROW(),2)=0</formula>
    </cfRule>
    <cfRule type="expression" dxfId="5" priority="3">
      <formula>MOD(ROW(),2)=1</formula>
    </cfRule>
  </conditionalFormatting>
  <printOptions horizontalCentered="1"/>
  <pageMargins left="0.7" right="0.7" top="1" bottom="1" header="0.3" footer="0.3"/>
  <pageSetup paperSize="9" orientation="landscape" horizontalDpi="4294967293" verticalDpi="4294967293" r:id="rId1"/>
  <headerFooter differentFirst="1" alignWithMargins="0">
    <oddFooter>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06D99-0D7C-467C-9F4D-8E925387929B}">
  <sheetPr>
    <tabColor theme="4" tint="-0.499984740745262"/>
    <pageSetUpPr autoPageBreaks="0"/>
  </sheetPr>
  <dimension ref="A1:K13"/>
  <sheetViews>
    <sheetView showGridLines="0" tabSelected="1" zoomScaleNormal="100" workbookViewId="0">
      <selection activeCell="K11" sqref="K11"/>
    </sheetView>
  </sheetViews>
  <sheetFormatPr defaultColWidth="9" defaultRowHeight="33.950000000000003" customHeight="1" x14ac:dyDescent="0.25"/>
  <cols>
    <col min="1" max="1" width="29" style="7" customWidth="1"/>
    <col min="2" max="2" width="20.85546875" style="7" customWidth="1"/>
    <col min="3" max="3" width="20.140625" style="7" customWidth="1"/>
    <col min="4" max="4" width="35.28515625" style="7" customWidth="1"/>
    <col min="5" max="5" width="21.42578125" style="7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11" ht="84.75" customHeight="1" thickBot="1" x14ac:dyDescent="0.3">
      <c r="A1" s="24" t="s">
        <v>6</v>
      </c>
      <c r="B1" s="24"/>
      <c r="C1" s="24"/>
      <c r="D1" s="24"/>
      <c r="E1" s="24"/>
      <c r="F1" s="3"/>
    </row>
    <row r="2" spans="1:11" ht="31.5" customHeight="1" thickTop="1" x14ac:dyDescent="0.25">
      <c r="A2" s="25" t="s">
        <v>7</v>
      </c>
      <c r="B2" s="25"/>
      <c r="C2" s="10"/>
      <c r="D2" s="26"/>
      <c r="E2" s="26"/>
      <c r="F2" s="4"/>
    </row>
    <row r="3" spans="1:11" ht="20.25" customHeight="1" x14ac:dyDescent="0.25">
      <c r="A3" s="27" t="s">
        <v>8</v>
      </c>
      <c r="B3" s="27"/>
      <c r="C3" s="11"/>
      <c r="D3" s="28"/>
      <c r="E3" s="28"/>
      <c r="F3" s="4"/>
    </row>
    <row r="4" spans="1:11" ht="56.45" customHeight="1" x14ac:dyDescent="0.25">
      <c r="A4" s="21" t="s">
        <v>24</v>
      </c>
      <c r="B4" s="8"/>
      <c r="C4" s="8"/>
      <c r="D4" s="8"/>
      <c r="E4" s="8"/>
      <c r="K4" s="15"/>
    </row>
    <row r="5" spans="1:11" ht="22.15" customHeight="1" x14ac:dyDescent="0.25">
      <c r="A5" s="23" t="s">
        <v>13</v>
      </c>
      <c r="B5" s="23"/>
      <c r="C5" s="23"/>
      <c r="D5" s="23"/>
      <c r="E5" s="23"/>
    </row>
    <row r="6" spans="1:11" s="2" customFormat="1" ht="33.950000000000003" customHeight="1" x14ac:dyDescent="0.25">
      <c r="A6" s="14" t="s">
        <v>2</v>
      </c>
      <c r="B6" s="14" t="s">
        <v>3</v>
      </c>
      <c r="C6" s="14" t="s">
        <v>4</v>
      </c>
      <c r="D6" s="14" t="s">
        <v>5</v>
      </c>
      <c r="E6" s="14" t="s">
        <v>0</v>
      </c>
    </row>
    <row r="7" spans="1:11" s="2" customFormat="1" ht="33.75" customHeight="1" x14ac:dyDescent="0.25">
      <c r="A7" s="16" t="s">
        <v>1</v>
      </c>
      <c r="B7" s="6" t="str">
        <f t="array" ref="B7">IFERROR(INDEX(#REF!,SMALL(IF(#REF!=rngInvoice,ROW(#REF!)-ROW(#REF!)), ROW(#REF!)), MATCH($B$6,#REF!, 0)),"")</f>
        <v/>
      </c>
      <c r="C7" s="5"/>
      <c r="D7" s="17" t="s">
        <v>25</v>
      </c>
      <c r="E7" s="12">
        <v>168647.41</v>
      </c>
    </row>
    <row r="8" spans="1:11" s="2" customFormat="1" ht="37.5" customHeight="1" x14ac:dyDescent="0.25">
      <c r="A8" s="16" t="s">
        <v>1</v>
      </c>
      <c r="B8" s="6"/>
      <c r="C8" s="5"/>
      <c r="D8" s="22" t="s">
        <v>14</v>
      </c>
      <c r="E8" s="12">
        <v>27481.84</v>
      </c>
    </row>
    <row r="9" spans="1:11" s="2" customFormat="1" ht="24.75" customHeight="1" x14ac:dyDescent="0.25">
      <c r="A9" s="16" t="s">
        <v>1</v>
      </c>
      <c r="B9" s="6" t="str">
        <f t="array" ref="B9">IFERROR(INDEX(#REF!,SMALL(IF(#REF!=rngInvoice,ROW(#REF!)-ROW(#REF!)), ROW(4:4)), MATCH($B$6,#REF!, 0)),"")</f>
        <v/>
      </c>
      <c r="C9" s="5" t="str">
        <f t="array" ref="C9">IFERROR(INDEX(#REF!,SMALL(IF(#REF!=rngInvoice,ROW(#REF!)-ROW(#REF!)), ROW(4:4)), MATCH($C$6,#REF!, 0)),"")</f>
        <v/>
      </c>
      <c r="D9" s="18" t="s">
        <v>9</v>
      </c>
      <c r="E9" s="12">
        <v>4827.32</v>
      </c>
    </row>
    <row r="10" spans="1:11" s="2" customFormat="1" ht="24.75" customHeight="1" x14ac:dyDescent="0.25">
      <c r="A10" s="16" t="s">
        <v>1</v>
      </c>
      <c r="B10" s="6" t="str">
        <f t="array" ref="B10">IFERROR(INDEX(#REF!,SMALL(IF(#REF!=rngInvoice,ROW(#REF!)-ROW(#REF!)), ROW(4:4)), MATCH($B$6,#REF!, 0)),"")</f>
        <v/>
      </c>
      <c r="C10" s="5" t="str">
        <f t="array" ref="C10">IFERROR(INDEX(#REF!,SMALL(IF(#REF!=rngInvoice,ROW(#REF!)-ROW(#REF!)), ROW(4:4)), MATCH($C$6,#REF!, 0)),"")</f>
        <v/>
      </c>
      <c r="D10" s="18" t="s">
        <v>15</v>
      </c>
      <c r="E10" s="12">
        <v>1406.71</v>
      </c>
    </row>
    <row r="11" spans="1:11" s="2" customFormat="1" ht="33.75" customHeight="1" x14ac:dyDescent="0.25">
      <c r="A11" s="20" t="s">
        <v>12</v>
      </c>
      <c r="B11" s="16">
        <v>18683136487</v>
      </c>
      <c r="C11" s="19" t="s">
        <v>10</v>
      </c>
      <c r="D11" s="17" t="s">
        <v>11</v>
      </c>
      <c r="E11" s="12">
        <v>582</v>
      </c>
    </row>
    <row r="12" spans="1:11" s="2" customFormat="1" ht="31.5" customHeight="1" x14ac:dyDescent="0.25">
      <c r="A12" s="6"/>
      <c r="B12" s="6"/>
      <c r="C12" s="5"/>
      <c r="D12" s="13"/>
      <c r="E12" s="12"/>
    </row>
    <row r="13" spans="1:11" s="2" customFormat="1" ht="27.75" customHeight="1" x14ac:dyDescent="0.25">
      <c r="A13" s="6"/>
      <c r="B13" s="6"/>
      <c r="C13" s="5"/>
      <c r="D13" s="9"/>
      <c r="E13" s="12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3:C13">
    <cfRule type="expression" dxfId="4" priority="4">
      <formula>MOD(ROW(),2)=0</formula>
    </cfRule>
  </conditionalFormatting>
  <conditionalFormatting sqref="A7:D10 B11:D11 A12:D12">
    <cfRule type="expression" dxfId="3" priority="5">
      <formula>MOD(ROW(),2)=0</formula>
    </cfRule>
  </conditionalFormatting>
  <conditionalFormatting sqref="D13">
    <cfRule type="expression" dxfId="2" priority="1">
      <formula>MOD(ROW(),2)=0</formula>
    </cfRule>
  </conditionalFormatting>
  <conditionalFormatting sqref="E7:E13">
    <cfRule type="expression" dxfId="1" priority="2">
      <formula>MOD(ROW(),2)=0</formula>
    </cfRule>
    <cfRule type="expression" dxfId="0" priority="3">
      <formula>MOD(ROW(),2)=1</formula>
    </cfRule>
  </conditionalFormatting>
  <printOptions horizontalCentered="1"/>
  <pageMargins left="0.7" right="0.7" top="1" bottom="1" header="0.3" footer="0.3"/>
  <pageSetup paperSize="9" orientation="landscape" horizontalDpi="4294967293" verticalDpi="4294967293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SIJEČANJ 2025</vt:lpstr>
      <vt:lpstr>VELJAČA</vt:lpstr>
      <vt:lpstr>OŽUJAK</vt:lpstr>
      <vt:lpstr>TRAVANJ</vt:lpstr>
      <vt:lpstr>SVIBANJ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Gordana Lončarić</cp:lastModifiedBy>
  <cp:lastPrinted>2025-04-22T12:50:58Z</cp:lastPrinted>
  <dcterms:created xsi:type="dcterms:W3CDTF">2016-11-01T03:33:07Z</dcterms:created>
  <dcterms:modified xsi:type="dcterms:W3CDTF">2025-06-04T11:26:43Z</dcterms:modified>
</cp:coreProperties>
</file>